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<sst xmlns="http://schemas.openxmlformats.org/spreadsheetml/2006/main" count="105" uniqueCount="54">
  <si>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</si>
  <si>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</si>
  <si>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</si>
  <si>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</si>
  <si>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</si>
  <si>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</si>
  <si>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</si>
  <si>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</si>
  <si>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</si>
  <si>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</si>
  <si>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</si>
  <si>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</si>
  <si>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</si>
  <si>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</si>
  <si>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</si>
  <si>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</si>
  <si>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</si>
  <si>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</si>
  <si>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</si>
  <si>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</si>
  <si>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</si>
  <si>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</si>
  <si>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</si>
  <si>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</si>
  <si>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</si>
  <si>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</si>
  <si>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</si>
  <si>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</si>
  <si>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</si>
  <si>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</si>
  <si>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</si>
  <si>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</si>
  <si>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</si>
  <si>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</si>
  <si>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</si>
  <si>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</si>
  <si>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</si>
  <si>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</si>
  <si>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</si>
  <si>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</si>
  <si>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</si>
  <si>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</si>
  <si>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</si>
  <si>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</si>
  <si>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</si>
  <si>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TOTAL AMOUNT  Including GST in
</t>
    </r>
    <r>
      <rPr>
        <b/>
        <sz val="11"/>
        <color indexed="10"/>
        <rFont val="Arial"/>
        <family val="2"/>
      </rPr>
      <t>Rs.      P</t>
    </r>
  </si>
  <si>
    <r>
      <t xml:space="preserve">BASIC RATE In </t>
    </r>
    <r>
      <rPr>
        <b/>
        <sz val="11"/>
        <color indexed="10"/>
        <rFont val="Arial"/>
        <family val="2"/>
      </rPr>
      <t>Figures</t>
    </r>
    <r>
      <rPr>
        <b/>
        <sz val="11"/>
        <rFont val="Arial"/>
        <family val="2"/>
      </rPr>
      <t xml:space="preserve"> 
Including GST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</si>
  <si>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t>Tender Inviting Authority: Nagar Ayukt/ Chief Executive Officer , Moradabad Smart City Limited, Moradabad</t>
  </si>
  <si>
    <t>KW</t>
  </si>
  <si>
    <t xml:space="preserve">Units </t>
  </si>
  <si>
    <t xml:space="preserve">Quantity </t>
  </si>
  <si>
    <t>Rate for Design, Engineering, Supply, Installation, Testing, Commissioning and Operations &amp; Maintenance of Off Grid Rooftop Solar Power Plants on Government Schools in Moradabad Smart City</t>
  </si>
  <si>
    <t>Contract No: 804/MSCL/2021      DATE:  12/05/2021</t>
  </si>
  <si>
    <t>Name of Work: Request for Bid for Design, Engineering, Supply, Installation, Testing, Commissioning and Warranty and Maintenance of Off Grid Rooftop Solar Power Plants on Government Schools in Moradabad Smart City.</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</si>
</sst>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name val="Arial"/>
      <family val="2"/>
    </font>
    <font>
      <b/>
      <sz val="12"/>
      <color indexed="8"/>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2"/>
      <color indexed="16"/>
      <name val="Arial"/>
      <family val="2"/>
    </font>
    <font>
      <sz val="11"/>
      <color indexed="23"/>
      <name val="Calibri"/>
      <family val="2"/>
    </font>
    <font>
      <sz val="12"/>
      <color indexed="31"/>
      <name val="Arial"/>
      <family val="2"/>
    </font>
    <font>
      <b/>
      <sz val="12"/>
      <color indexed="17"/>
      <name val="Arial"/>
      <family val="2"/>
    </font>
    <font>
      <sz val="10.5"/>
      <color indexed="8"/>
      <name val="Verdana"/>
      <family val="2"/>
    </font>
    <font>
      <b/>
      <sz val="10.5"/>
      <color indexed="8"/>
      <name val="Verdana"/>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2"/>
      <color rgb="FF800000"/>
      <name val="Arial"/>
      <family val="2"/>
    </font>
    <font>
      <sz val="11"/>
      <color theme="0" tint="-0.4999699890613556"/>
      <name val="Calibri"/>
      <family val="2"/>
    </font>
    <font>
      <sz val="12"/>
      <color theme="4" tint="0.7999799847602844"/>
      <name val="Arial"/>
      <family val="2"/>
    </font>
    <font>
      <b/>
      <sz val="12"/>
      <color rgb="FF007A37"/>
      <name val="Arial"/>
      <family val="2"/>
    </font>
    <font>
      <b/>
      <sz val="12"/>
      <color rgb="FF000000"/>
      <name val="Arial"/>
      <family val="2"/>
    </font>
    <font>
      <sz val="10.5"/>
      <color rgb="FF000000"/>
      <name val="Verdana"/>
      <family val="2"/>
    </font>
    <font>
      <b/>
      <sz val="10.5"/>
      <color rgb="FF000000"/>
      <name val="Verdana"/>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medium"/>
      <top/>
      <bottom style="mediu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12" fillId="0" borderId="11" xfId="58" applyNumberFormat="1" applyFont="1" applyFill="1" applyBorder="1" applyAlignment="1" applyProtection="1">
      <alignment vertical="center" wrapText="1"/>
      <protection locked="0"/>
    </xf>
    <xf numFmtId="0" fontId="63" fillId="33" borderId="11" xfId="58" applyNumberFormat="1" applyFont="1" applyFill="1" applyBorder="1" applyAlignment="1" applyProtection="1">
      <alignment vertical="center" wrapText="1"/>
      <protection locked="0"/>
    </xf>
    <xf numFmtId="0" fontId="12"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9" fillId="0" borderId="0" xfId="58" applyNumberFormat="1" applyFill="1">
      <alignment/>
      <protection/>
    </xf>
    <xf numFmtId="0" fontId="64" fillId="0" borderId="0" xfId="57" applyNumberFormat="1" applyFont="1" applyFill="1">
      <alignment/>
      <protection/>
    </xf>
    <xf numFmtId="0" fontId="60" fillId="0" borderId="0" xfId="59" applyNumberFormat="1" applyFont="1" applyFill="1" applyBorder="1" applyAlignment="1" applyProtection="1">
      <alignment horizontal="center" vertical="center"/>
      <protection/>
    </xf>
    <xf numFmtId="0" fontId="62" fillId="0" borderId="11" xfId="58" applyNumberFormat="1" applyFont="1" applyFill="1" applyBorder="1" applyAlignment="1">
      <alignment horizontal="center" vertical="top" wrapText="1"/>
      <protection/>
    </xf>
    <xf numFmtId="0" fontId="13" fillId="0" borderId="13" xfId="58" applyNumberFormat="1" applyFont="1" applyFill="1" applyBorder="1" applyAlignment="1">
      <alignment horizontal="center" vertical="center"/>
      <protection/>
    </xf>
    <xf numFmtId="2" fontId="13" fillId="0" borderId="13" xfId="58" applyNumberFormat="1" applyFont="1" applyFill="1" applyBorder="1" applyAlignment="1">
      <alignment horizontal="center" vertical="center"/>
      <protection/>
    </xf>
    <xf numFmtId="0" fontId="15" fillId="0" borderId="13" xfId="57" applyNumberFormat="1" applyFont="1" applyFill="1" applyBorder="1" applyAlignment="1" applyProtection="1">
      <alignment horizontal="center" vertical="center"/>
      <protection locked="0"/>
    </xf>
    <xf numFmtId="0" fontId="15" fillId="0" borderId="13" xfId="57" applyNumberFormat="1" applyFont="1" applyFill="1" applyBorder="1" applyAlignment="1" applyProtection="1">
      <alignment horizontal="center" vertical="center"/>
      <protection/>
    </xf>
    <xf numFmtId="0" fontId="13" fillId="0" borderId="13" xfId="57" applyNumberFormat="1" applyFont="1" applyFill="1" applyBorder="1" applyAlignment="1">
      <alignment horizontal="center" vertical="center"/>
      <protection/>
    </xf>
    <xf numFmtId="172" fontId="15" fillId="0" borderId="13" xfId="57" applyNumberFormat="1" applyFont="1" applyFill="1" applyBorder="1" applyAlignment="1" applyProtection="1">
      <alignment horizontal="center" vertical="center"/>
      <protection locked="0"/>
    </xf>
    <xf numFmtId="172" fontId="15" fillId="0" borderId="11" xfId="57" applyNumberFormat="1" applyFont="1" applyFill="1" applyBorder="1" applyAlignment="1" applyProtection="1">
      <alignment horizontal="center" vertical="center" wrapText="1"/>
      <protection/>
    </xf>
    <xf numFmtId="172" fontId="15" fillId="0" borderId="11" xfId="57" applyNumberFormat="1" applyFont="1" applyFill="1" applyBorder="1" applyAlignment="1">
      <alignment horizontal="center" vertical="center" wrapText="1"/>
      <protection/>
    </xf>
    <xf numFmtId="172" fontId="15" fillId="0" borderId="13" xfId="57" applyNumberFormat="1" applyFont="1" applyFill="1" applyBorder="1" applyAlignment="1">
      <alignment horizontal="center" vertical="center" wrapText="1"/>
      <protection/>
    </xf>
    <xf numFmtId="2" fontId="15" fillId="0" borderId="14" xfId="58" applyNumberFormat="1" applyFont="1" applyFill="1" applyBorder="1" applyAlignment="1">
      <alignment horizontal="center" vertical="center"/>
      <protection/>
    </xf>
    <xf numFmtId="0" fontId="13" fillId="0" borderId="13" xfId="58" applyNumberFormat="1" applyFont="1" applyFill="1" applyBorder="1" applyAlignment="1">
      <alignment horizontal="center" vertical="center" wrapText="1"/>
      <protection/>
    </xf>
    <xf numFmtId="0" fontId="15" fillId="0" borderId="13" xfId="58" applyNumberFormat="1" applyFont="1" applyFill="1" applyBorder="1" applyAlignment="1">
      <alignment horizontal="left" vertical="top"/>
      <protection/>
    </xf>
    <xf numFmtId="0" fontId="15" fillId="0" borderId="10" xfId="58" applyNumberFormat="1" applyFont="1" applyFill="1" applyBorder="1" applyAlignment="1">
      <alignment horizontal="left" vertical="top"/>
      <protection/>
    </xf>
    <xf numFmtId="0" fontId="13" fillId="0" borderId="12" xfId="58" applyNumberFormat="1" applyFont="1" applyFill="1" applyBorder="1" applyAlignment="1">
      <alignment vertical="top"/>
      <protection/>
    </xf>
    <xf numFmtId="0" fontId="13" fillId="0" borderId="15" xfId="58" applyNumberFormat="1" applyFont="1" applyFill="1" applyBorder="1" applyAlignment="1">
      <alignment vertical="top"/>
      <protection/>
    </xf>
    <xf numFmtId="0" fontId="12" fillId="0" borderId="16" xfId="58" applyNumberFormat="1" applyFont="1" applyFill="1" applyBorder="1" applyAlignment="1">
      <alignment vertical="top"/>
      <protection/>
    </xf>
    <xf numFmtId="0" fontId="13" fillId="0" borderId="16" xfId="58" applyNumberFormat="1" applyFont="1" applyFill="1" applyBorder="1" applyAlignment="1">
      <alignment vertical="top"/>
      <protection/>
    </xf>
    <xf numFmtId="172" fontId="13" fillId="0" borderId="0" xfId="57" applyNumberFormat="1" applyFont="1" applyFill="1" applyAlignment="1">
      <alignment vertical="top"/>
      <protection/>
    </xf>
    <xf numFmtId="2" fontId="12" fillId="0" borderId="13" xfId="58" applyNumberFormat="1" applyFont="1" applyFill="1" applyBorder="1" applyAlignment="1">
      <alignment horizontal="center" vertical="top"/>
      <protection/>
    </xf>
    <xf numFmtId="0" fontId="13" fillId="0" borderId="13" xfId="58" applyNumberFormat="1" applyFont="1" applyFill="1" applyBorder="1" applyAlignment="1">
      <alignment horizontal="center" vertical="top" wrapText="1"/>
      <protection/>
    </xf>
    <xf numFmtId="0" fontId="15" fillId="0" borderId="16"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10" fontId="63" fillId="33" borderId="11" xfId="63" applyNumberFormat="1" applyFont="1" applyFill="1" applyBorder="1" applyAlignment="1">
      <alignment horizontal="center" vertical="center"/>
    </xf>
    <xf numFmtId="0" fontId="65" fillId="0" borderId="11" xfId="58" applyNumberFormat="1" applyFont="1" applyFill="1" applyBorder="1" applyAlignment="1">
      <alignment vertical="top"/>
      <protection/>
    </xf>
    <xf numFmtId="0" fontId="13" fillId="0" borderId="11" xfId="57" applyNumberFormat="1" applyFont="1" applyFill="1" applyBorder="1" applyAlignment="1" applyProtection="1">
      <alignment vertical="top"/>
      <protection/>
    </xf>
    <xf numFmtId="0" fontId="12" fillId="0" borderId="11" xfId="63" applyNumberFormat="1" applyFont="1" applyFill="1" applyBorder="1" applyAlignment="1" applyProtection="1">
      <alignment vertical="center" wrapText="1"/>
      <protection locked="0"/>
    </xf>
    <xf numFmtId="0" fontId="13" fillId="0" borderId="0" xfId="57" applyNumberFormat="1" applyFont="1" applyFill="1" applyAlignment="1" applyProtection="1">
      <alignment vertical="top"/>
      <protection/>
    </xf>
    <xf numFmtId="0" fontId="13" fillId="0" borderId="0" xfId="57" applyNumberFormat="1" applyFont="1" applyFill="1" applyAlignment="1">
      <alignment vertical="top"/>
      <protection/>
    </xf>
    <xf numFmtId="172" fontId="66" fillId="0" borderId="17" xfId="58" applyNumberFormat="1" applyFont="1" applyFill="1" applyBorder="1" applyAlignment="1">
      <alignment horizontal="right" vertical="top"/>
      <protection/>
    </xf>
    <xf numFmtId="172" fontId="12" fillId="0" borderId="18" xfId="58" applyNumberFormat="1" applyFont="1" applyFill="1" applyBorder="1" applyAlignment="1">
      <alignment horizontal="right" vertical="top"/>
      <protection/>
    </xf>
    <xf numFmtId="0" fontId="13" fillId="0" borderId="13" xfId="58" applyNumberFormat="1" applyFont="1" applyFill="1" applyBorder="1" applyAlignment="1">
      <alignment vertical="top" wrapText="1"/>
      <protection/>
    </xf>
    <xf numFmtId="172" fontId="15" fillId="34" borderId="13" xfId="57" applyNumberFormat="1" applyFont="1" applyFill="1" applyBorder="1" applyAlignment="1">
      <alignment horizontal="center" vertical="center" wrapText="1"/>
      <protection/>
    </xf>
    <xf numFmtId="172" fontId="13" fillId="34" borderId="0" xfId="57" applyNumberFormat="1" applyFont="1" applyFill="1" applyAlignment="1">
      <alignment vertical="top"/>
      <protection/>
    </xf>
    <xf numFmtId="2" fontId="15" fillId="33" borderId="13" xfId="57" applyNumberFormat="1" applyFont="1" applyFill="1" applyBorder="1" applyAlignment="1" applyProtection="1">
      <alignment horizontal="center" vertical="center"/>
      <protection locked="0"/>
    </xf>
    <xf numFmtId="0" fontId="15" fillId="0" borderId="13" xfId="58" applyNumberFormat="1" applyFont="1" applyFill="1" applyBorder="1" applyAlignment="1">
      <alignment horizontal="center" vertical="center"/>
      <protection/>
    </xf>
    <xf numFmtId="0" fontId="67" fillId="0" borderId="13" xfId="58" applyNumberFormat="1" applyFont="1" applyFill="1" applyBorder="1" applyAlignment="1">
      <alignment horizontal="center" vertical="center" wrapText="1"/>
      <protection/>
    </xf>
    <xf numFmtId="0" fontId="68" fillId="0" borderId="19" xfId="0" applyFont="1" applyFill="1" applyBorder="1" applyAlignment="1">
      <alignment horizontal="center" vertical="center" wrapText="1"/>
    </xf>
    <xf numFmtId="0" fontId="69" fillId="0" borderId="19" xfId="0" applyFont="1" applyFill="1" applyBorder="1" applyAlignment="1">
      <alignment vertical="center" wrapText="1"/>
    </xf>
    <xf numFmtId="0" fontId="2" fillId="0" borderId="10"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12" fillId="0" borderId="10" xfId="58" applyNumberFormat="1" applyFont="1" applyFill="1" applyBorder="1" applyAlignment="1">
      <alignment horizontal="center" vertical="top" wrapText="1"/>
      <protection/>
    </xf>
    <xf numFmtId="0" fontId="12" fillId="0" borderId="16" xfId="58" applyNumberFormat="1" applyFont="1" applyFill="1" applyBorder="1" applyAlignment="1">
      <alignment horizontal="center" vertical="top" wrapText="1"/>
      <protection/>
    </xf>
    <xf numFmtId="0" fontId="12" fillId="0" borderId="20"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14" fillId="0" borderId="0" xfId="57" applyNumberFormat="1" applyFont="1" applyFill="1" applyBorder="1" applyAlignment="1">
      <alignment horizontal="left" vertical="center" wrapText="1"/>
      <protection/>
    </xf>
    <xf numFmtId="0" fontId="61" fillId="0" borderId="21"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6"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8"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1685925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EPL\AppData\Local\Microsoft\Windows\INetCache\Content.Outlook\ONSA2ZK2\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17"/>
  <sheetViews>
    <sheetView showGridLines="0" zoomScale="80" zoomScaleNormal="80" zoomScalePageLayoutView="0" workbookViewId="0" topLeftCell="A1">
      <selection activeCell="B8" sqref="B8:BC8"/>
    </sheetView>
  </sheetViews>
  <sheetFormatPr defaultColWidth="9.140625" defaultRowHeight="15"/>
  <cols>
    <col min="1" max="1" width="21.140625" style="26" customWidth="1"/>
    <col min="2" max="2" width="71.140625" style="26" bestFit="1" customWidth="1"/>
    <col min="3" max="3" width="10.140625" style="26" hidden="1" customWidth="1"/>
    <col min="4" max="4" width="18.28125" style="26" customWidth="1"/>
    <col min="5" max="5" width="17.28125" style="26" customWidth="1"/>
    <col min="6" max="6" width="14.421875" style="26" hidden="1" customWidth="1"/>
    <col min="7" max="7" width="14.140625" style="26" hidden="1" customWidth="1"/>
    <col min="8" max="9" width="12.140625" style="26" hidden="1" customWidth="1"/>
    <col min="10" max="10" width="9.00390625" style="26" hidden="1" customWidth="1"/>
    <col min="11" max="11" width="19.57421875" style="26" hidden="1" customWidth="1"/>
    <col min="12" max="12" width="14.28125" style="26" hidden="1" customWidth="1"/>
    <col min="13" max="13" width="29.00390625" style="26" customWidth="1"/>
    <col min="14" max="14" width="15.28125" style="27"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0.28125" style="26" customWidth="1"/>
    <col min="54" max="54" width="18.8515625" style="26" hidden="1" customWidth="1"/>
    <col min="55" max="55" width="47.140625" style="26" customWidth="1"/>
    <col min="56" max="238" width="9.140625" style="26" customWidth="1"/>
    <col min="239" max="243" width="9.140625" style="28" customWidth="1"/>
    <col min="244" max="16384" width="9.140625" style="26" customWidth="1"/>
  </cols>
  <sheetData>
    <row r="1" spans="1:243" s="1" customFormat="1" ht="25.5" customHeight="1">
      <c r="A1" s="75" t="str">
        <f>B2&amp;" BoQ"</f>
        <v>Item Rate BoQ</v>
      </c>
      <c r="B1" s="75"/>
      <c r="C1" s="75"/>
      <c r="D1" s="75"/>
      <c r="E1" s="75"/>
      <c r="F1" s="75"/>
      <c r="G1" s="75"/>
      <c r="H1" s="75"/>
      <c r="I1" s="75"/>
      <c r="J1" s="75"/>
      <c r="K1" s="75"/>
      <c r="L1" s="75"/>
      <c r="O1" s="2"/>
      <c r="P1" s="2"/>
      <c r="Q1" s="3"/>
      <c r="IE1" s="3"/>
      <c r="IF1" s="3"/>
      <c r="IG1" s="3"/>
      <c r="IH1" s="3"/>
      <c r="II1" s="3"/>
    </row>
    <row r="2" spans="1:17" s="1" customFormat="1" ht="25.5" customHeight="1" hidden="1">
      <c r="A2" s="4" t="s">
        <v>3</v>
      </c>
      <c r="B2" s="4" t="s">
        <v>4</v>
      </c>
      <c r="C2" s="29" t="s">
        <v>5</v>
      </c>
      <c r="D2" s="29" t="s">
        <v>6</v>
      </c>
      <c r="E2" s="4" t="s">
        <v>7</v>
      </c>
      <c r="J2" s="5"/>
      <c r="K2" s="5"/>
      <c r="L2" s="5"/>
      <c r="O2" s="2"/>
      <c r="P2" s="2"/>
      <c r="Q2" s="3"/>
    </row>
    <row r="3" spans="1:243" s="1" customFormat="1" ht="30" customHeight="1" hidden="1">
      <c r="A3" s="1" t="s">
        <v>8</v>
      </c>
      <c r="C3" s="1" t="s">
        <v>9</v>
      </c>
      <c r="IE3" s="3"/>
      <c r="IF3" s="3"/>
      <c r="IG3" s="3"/>
      <c r="IH3" s="3"/>
      <c r="II3" s="3"/>
    </row>
    <row r="4" spans="1:243" s="6" customFormat="1" ht="33" customHeight="1">
      <c r="A4" s="76" t="s">
        <v>47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7"/>
      <c r="IF4" s="7"/>
      <c r="IG4" s="7"/>
      <c r="IH4" s="7"/>
      <c r="II4" s="7"/>
    </row>
    <row r="5" spans="1:243" s="6" customFormat="1" ht="33.75" customHeight="1">
      <c r="A5" s="76" t="s">
        <v>53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7"/>
      <c r="IF5" s="7"/>
      <c r="IG5" s="7"/>
      <c r="IH5" s="7"/>
      <c r="II5" s="7"/>
    </row>
    <row r="6" spans="1:243" s="6" customFormat="1" ht="30.75" customHeight="1">
      <c r="A6" s="76" t="s">
        <v>52</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7"/>
      <c r="IF6" s="7"/>
      <c r="IG6" s="7"/>
      <c r="IH6" s="7"/>
      <c r="II6" s="7"/>
    </row>
    <row r="7" spans="1:243" s="6" customFormat="1" ht="29.25" customHeight="1" hidden="1">
      <c r="A7" s="77" t="s">
        <v>10</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7"/>
      <c r="IF7" s="7"/>
      <c r="IG7" s="7"/>
      <c r="IH7" s="7"/>
      <c r="II7" s="7"/>
    </row>
    <row r="8" spans="1:243" s="9" customFormat="1" ht="61.5" customHeight="1">
      <c r="A8" s="8" t="s">
        <v>43</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10"/>
      <c r="IF8" s="10"/>
      <c r="IG8" s="10"/>
      <c r="IH8" s="10"/>
      <c r="II8" s="10"/>
    </row>
    <row r="9" spans="1:243" s="11" customFormat="1" ht="61.5" customHeight="1">
      <c r="A9" s="69" t="s">
        <v>11</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4.25" customHeight="1">
      <c r="A11" s="13" t="s">
        <v>0</v>
      </c>
      <c r="B11" s="13" t="s">
        <v>18</v>
      </c>
      <c r="C11" s="13" t="s">
        <v>1</v>
      </c>
      <c r="D11" s="13" t="s">
        <v>50</v>
      </c>
      <c r="E11" s="13" t="s">
        <v>49</v>
      </c>
      <c r="F11" s="13" t="s">
        <v>44</v>
      </c>
      <c r="G11" s="13"/>
      <c r="H11" s="13"/>
      <c r="I11" s="13" t="s">
        <v>19</v>
      </c>
      <c r="J11" s="13" t="s">
        <v>20</v>
      </c>
      <c r="K11" s="13" t="s">
        <v>21</v>
      </c>
      <c r="L11" s="13" t="s">
        <v>22</v>
      </c>
      <c r="M11" s="16" t="s">
        <v>46</v>
      </c>
      <c r="N11" s="13" t="s">
        <v>23</v>
      </c>
      <c r="O11" s="13" t="s">
        <v>24</v>
      </c>
      <c r="P11" s="13" t="s">
        <v>25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30" t="s">
        <v>45</v>
      </c>
      <c r="BB11" s="17" t="s">
        <v>30</v>
      </c>
      <c r="BC11" s="30" t="s">
        <v>31</v>
      </c>
      <c r="IE11" s="15"/>
      <c r="IF11" s="15"/>
      <c r="IG11" s="15"/>
      <c r="IH11" s="15"/>
      <c r="II11" s="15"/>
    </row>
    <row r="12" spans="1:243" s="14" customFormat="1" ht="22.5" customHeight="1">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9" customFormat="1" ht="73.5" customHeight="1" thickBot="1">
      <c r="A13" s="65">
        <v>1</v>
      </c>
      <c r="B13" s="68" t="s">
        <v>51</v>
      </c>
      <c r="C13" s="66"/>
      <c r="D13" s="67">
        <v>56.75</v>
      </c>
      <c r="E13" s="67" t="s">
        <v>48</v>
      </c>
      <c r="F13" s="32">
        <v>100</v>
      </c>
      <c r="G13" s="33"/>
      <c r="H13" s="34"/>
      <c r="I13" s="31" t="s">
        <v>34</v>
      </c>
      <c r="J13" s="35">
        <f>IF(I13="Less(-)",-1,1)</f>
        <v>1</v>
      </c>
      <c r="K13" s="33" t="s">
        <v>40</v>
      </c>
      <c r="L13" s="33" t="s">
        <v>7</v>
      </c>
      <c r="M13" s="64"/>
      <c r="N13" s="36"/>
      <c r="O13" s="36"/>
      <c r="P13" s="37"/>
      <c r="Q13" s="36"/>
      <c r="R13" s="36"/>
      <c r="S13" s="38"/>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62"/>
      <c r="BA13" s="40">
        <f>total_amount_ba($B$2,$D$2,D13,F13,J13,K13,M13)</f>
        <v>0</v>
      </c>
      <c r="BB13" s="40">
        <f>BA13+SUM(N13:AZ13)</f>
        <v>0</v>
      </c>
      <c r="BC13" s="41" t="str">
        <f>SpellNumber(L13,BB13)</f>
        <v>INR Zero Only</v>
      </c>
      <c r="IE13" s="20">
        <v>1.01</v>
      </c>
      <c r="IF13" s="20" t="s">
        <v>35</v>
      </c>
      <c r="IG13" s="20" t="s">
        <v>32</v>
      </c>
      <c r="IH13" s="20">
        <v>123.223</v>
      </c>
      <c r="II13" s="20" t="s">
        <v>33</v>
      </c>
    </row>
    <row r="14" spans="1:243" s="19" customFormat="1" ht="43.5" customHeight="1">
      <c r="A14" s="42" t="s">
        <v>38</v>
      </c>
      <c r="B14" s="43"/>
      <c r="C14" s="44"/>
      <c r="D14" s="45"/>
      <c r="E14" s="45"/>
      <c r="F14" s="45"/>
      <c r="G14" s="45"/>
      <c r="H14" s="46"/>
      <c r="I14" s="46"/>
      <c r="J14" s="46"/>
      <c r="K14" s="46"/>
      <c r="L14" s="47"/>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63"/>
      <c r="BA14" s="49">
        <f>SUM(BA13:BA13)</f>
        <v>0</v>
      </c>
      <c r="BB14" s="40">
        <f>BA14+SUM(N14:AZ14)</f>
        <v>0</v>
      </c>
      <c r="BC14" s="50" t="str">
        <f>SpellNumber(L14,BB14)</f>
        <v> Zero Only</v>
      </c>
      <c r="IE14" s="20">
        <v>4</v>
      </c>
      <c r="IF14" s="20" t="s">
        <v>36</v>
      </c>
      <c r="IG14" s="20" t="s">
        <v>37</v>
      </c>
      <c r="IH14" s="20">
        <v>10</v>
      </c>
      <c r="II14" s="20" t="s">
        <v>33</v>
      </c>
    </row>
    <row r="15" spans="1:243" s="24" customFormat="1" ht="39" customHeight="1" hidden="1">
      <c r="A15" s="43" t="s">
        <v>42</v>
      </c>
      <c r="B15" s="51"/>
      <c r="C15" s="52"/>
      <c r="D15" s="21"/>
      <c r="E15" s="22" t="s">
        <v>39</v>
      </c>
      <c r="F15" s="53"/>
      <c r="G15" s="54"/>
      <c r="H15" s="55"/>
      <c r="I15" s="55"/>
      <c r="J15" s="55"/>
      <c r="K15" s="21"/>
      <c r="L15" s="56"/>
      <c r="M15" s="23"/>
      <c r="N15" s="57"/>
      <c r="O15" s="58"/>
      <c r="P15" s="58"/>
      <c r="Q15" s="58"/>
      <c r="R15" s="58"/>
      <c r="S15" s="58"/>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9">
        <f>IF(ISBLANK(F15),0,IF(#REF!="Excess (+)",ROUND(BA14+(BA14*F15),2),IF(#REF!="Less (-)",ROUND(BA14+(BA14*F15*(-1)),2),0)))</f>
        <v>0</v>
      </c>
      <c r="BB15" s="60">
        <f>ROUND(BA15,0)</f>
        <v>0</v>
      </c>
      <c r="BC15" s="61" t="str">
        <f>SpellNumber(L15,BB15)</f>
        <v> Zero Only</v>
      </c>
      <c r="IE15" s="25"/>
      <c r="IF15" s="25"/>
      <c r="IG15" s="25"/>
      <c r="IH15" s="25"/>
      <c r="II15" s="25"/>
    </row>
    <row r="16" spans="1:243" s="24" customFormat="1" ht="51" customHeight="1">
      <c r="A16" s="42" t="s">
        <v>41</v>
      </c>
      <c r="B16" s="42"/>
      <c r="C16" s="72" t="str">
        <f>SpellNumber(L14,BB14)</f>
        <v> Zero Only</v>
      </c>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E16" s="25"/>
      <c r="IF16" s="25"/>
      <c r="IG16" s="25"/>
      <c r="IH16" s="25"/>
      <c r="II16" s="25"/>
    </row>
    <row r="17" spans="3:243" s="14" customFormat="1" ht="15">
      <c r="C17" s="26"/>
      <c r="D17" s="26"/>
      <c r="E17" s="26"/>
      <c r="F17" s="26"/>
      <c r="G17" s="26"/>
      <c r="H17" s="26"/>
      <c r="I17" s="26"/>
      <c r="J17" s="26"/>
      <c r="K17" s="26"/>
      <c r="L17" s="26"/>
      <c r="M17" s="26"/>
      <c r="O17" s="26"/>
      <c r="BA17" s="26"/>
      <c r="BC17" s="26"/>
      <c r="IE17" s="15"/>
      <c r="IF17" s="15"/>
      <c r="IG17" s="15"/>
      <c r="IH17" s="15"/>
      <c r="II17" s="15"/>
    </row>
  </sheetData>
  <sheetProtection password="CA6C" sheet="1" selectLockedCells="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IF(#REF!&lt;&gt;"Select",99.9,0)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IF(#REF!&lt;&gt;"Select",0,-1)</formula1>
      <formula2>IF(#REF!&lt;&gt;"Select",99.99,-1)</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IF(ISBLANK(#REF!),$A$3:$C$3,$B$3:$C$3)</formula1>
    </dataValidation>
    <dataValidation type="list" allowBlank="1" showInputMessage="1" showErrorMessage="1" sqref="K13 L13">
      <formula1>"INR"</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allowBlank="1" showInputMessage="1" showErrorMessage="1" promptTitle="Units" prompt="Please enter Units in text" sqref="E13"/>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horizontalCentered="1"/>
  <pageMargins left="0.275590551181102" right="0.275590551181102" top="0.275590551181102" bottom="0.275590551181102" header="0.275590551181102" footer="0.275590551181102"/>
  <pageSetup fitToHeight="1"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Ankush Gupta</cp:lastModifiedBy>
  <cp:lastPrinted>2021-05-14T10:01:40Z</cp:lastPrinted>
  <dcterms:created xsi:type="dcterms:W3CDTF">2009-01-30T06:42:42Z</dcterms:created>
  <dcterms:modified xsi:type="dcterms:W3CDTF">2021-05-14T10:01:50Z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4J6BTbqhEQJ7aGQktxjAYGoX5fQ=</vt:lpwstr>
  </property>
</Properties>
</file>